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r - 0 som bund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<sst xmlns="http://schemas.openxmlformats.org/spreadsheetml/2006/main" count="21" uniqueCount="21">
  <si>
    <t xml:space="preserve">Par - 0 som bund</t>
  </si>
  <si>
    <t xml:space="preserve">Antal Par</t>
  </si>
  <si>
    <t xml:space="preserve">Antal spil</t>
  </si>
  <si>
    <t xml:space="preserve">Feltets handicapgennemsnit</t>
  </si>
  <si>
    <t xml:space="preserve">Antal borde</t>
  </si>
  <si>
    <t xml:space="preserve">CK</t>
  </si>
  <si>
    <t xml:space="preserve">Cb</t>
  </si>
  <si>
    <t xml:space="preserve">S</t>
  </si>
  <si>
    <t xml:space="preserve">&lt;- Parfaktor i sig selv</t>
  </si>
  <si>
    <t xml:space="preserve">Bordfaktor i sig selv ((NB-1)/(NB+S)):</t>
  </si>
  <si>
    <t xml:space="preserve">Spiller 1 Handicap</t>
  </si>
  <si>
    <t xml:space="preserve">Spiller 2 Handicap</t>
  </si>
  <si>
    <t xml:space="preserve">Parrets resultat i point</t>
  </si>
  <si>
    <t xml:space="preserve">Aktuel score i % </t>
  </si>
  <si>
    <t xml:space="preserve">Forventet score i %</t>
  </si>
  <si>
    <t xml:space="preserve">Handicap-regulering</t>
  </si>
  <si>
    <t xml:space="preserve">Forskel (%)</t>
  </si>
  <si>
    <t xml:space="preserve">Svensk:</t>
  </si>
  <si>
    <t xml:space="preserve">Ej parfaktor:</t>
  </si>
  <si>
    <t xml:space="preserve">Både uden par- og bordfaktorer:</t>
  </si>
  <si>
    <t xml:space="preserve">Groveste tilnærm: antal spil/480: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</si>
</sst>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kr-406]\ #,##0.00;[RED][$kr-406]&quot; -&quot;#,##0.00"/>
    <numFmt numFmtId="166" formatCode="0.0000"/>
    <numFmt numFmtId="167" formatCode="0.00&quot; %&quot;"/>
    <numFmt numFmtId="168" formatCode="0.0"/>
  </numFmts>
  <fonts count="8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1"/>
      <color rgb="FF000000"/>
      <name val="Calibri"/>
      <family val="2"/>
    </font>
    <font>
      <b val="true"/>
      <i val="true"/>
      <sz val="16"/>
      <color rgb="FF000000"/>
      <name val="Calibri"/>
      <family val="2"/>
    </font>
    <font>
      <b val="true"/>
      <sz val="14"/>
      <color rgb="FF000000"/>
      <name val="Calibri"/>
      <family val="2"/>
    </font>
    <font>
      <b val="true"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BF1DE"/>
        <bgColor rgb="FFFFFFFF"/>
      </patternFill>
    </fill>
    <fill>
      <patternFill patternType="solid">
        <fgColor rgb="FFFFFFFF"/>
        <bgColor rgb="FFEBF1DE"/>
      </patternFill>
    </fill>
    <fill>
      <patternFill patternType="solid">
        <fgColor rgb="FFD9D9D9"/>
        <bgColor rgb="FFEBF1DE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esultat" xfId="20" builtinId="53" customBuiltin="true"/>
    <cellStyle name="Resultat2" xfId="21" builtinId="53" customBuiltin="true"/>
    <cellStyle name="Overskrift" xfId="22" builtinId="53" customBuiltin="true"/>
    <cellStyle name="Overskrift1" xfId="23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RowHeight="13.8" zeroHeight="false" outlineLevelRow="0" outlineLevelCol="0"/>
  <cols>
    <col collapsed="false" customWidth="true" hidden="false" outlineLevel="0" max="1" min="1" style="0" width="18.55"/>
    <col collapsed="false" customWidth="true" hidden="false" outlineLevel="0" max="2" min="2" style="0" width="24.12"/>
    <col collapsed="false" customWidth="true" hidden="false" outlineLevel="0" max="3" min="3" style="0" width="31.43"/>
    <col collapsed="false" customWidth="true" hidden="false" outlineLevel="0" max="4" min="4" style="0" width="14.65"/>
    <col collapsed="false" customWidth="true" hidden="false" outlineLevel="0" max="5" min="5" style="0" width="18.05"/>
    <col collapsed="false" customWidth="true" hidden="false" outlineLevel="0" max="6" min="6" style="0" width="11.3"/>
    <col collapsed="false" customWidth="true" hidden="false" outlineLevel="0" max="7" min="7" style="0" width="18.44"/>
    <col collapsed="false" customWidth="false" hidden="false" outlineLevel="0" max="8" min="8" style="1" width="11.47"/>
    <col collapsed="false" customWidth="true" hidden="false" outlineLevel="0" max="1025" min="9" style="0" width="10.76"/>
  </cols>
  <sheetData>
    <row r="1" customFormat="false" ht="17.3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</row>
    <row r="2" customFormat="false" ht="13.8" hidden="false" customHeight="false" outlineLevel="0" collapsed="false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customFormat="false" ht="13.8" hidden="false" customHeight="false" outlineLevel="0" collapsed="false">
      <c r="A3" s="6" t="n">
        <v>8</v>
      </c>
      <c r="B3" s="6" t="n">
        <v>24</v>
      </c>
      <c r="C3" s="6" t="n">
        <v>48.7</v>
      </c>
      <c r="D3" s="7" t="n">
        <v>4</v>
      </c>
      <c r="E3" s="8" t="n">
        <v>1</v>
      </c>
      <c r="F3" s="8" t="n">
        <v>2</v>
      </c>
      <c r="G3" s="8" t="n">
        <v>0.6</v>
      </c>
    </row>
    <row r="4" customFormat="false" ht="13.8" hidden="false" customHeight="false" outlineLevel="0" collapsed="false">
      <c r="A4" s="3" t="n">
        <f aca="false">($A$3-1)/$A$3</f>
        <v>0.875</v>
      </c>
      <c r="B4" s="3" t="s">
        <v>8</v>
      </c>
      <c r="C4" s="9" t="s">
        <v>9</v>
      </c>
      <c r="D4" s="10" t="n">
        <f aca="false">($D$3-1)/($D$3+$G$3)</f>
        <v>0.652173913043478</v>
      </c>
      <c r="E4" s="3"/>
      <c r="F4" s="3"/>
      <c r="G4" s="3"/>
    </row>
    <row r="5" customFormat="false" ht="13.8" hidden="false" customHeight="false" outlineLevel="0" collapsed="false">
      <c r="A5" s="4" t="s">
        <v>10</v>
      </c>
      <c r="B5" s="4" t="s">
        <v>11</v>
      </c>
      <c r="C5" s="4" t="s">
        <v>12</v>
      </c>
      <c r="D5" s="4" t="s">
        <v>13</v>
      </c>
      <c r="E5" s="4" t="s">
        <v>14</v>
      </c>
      <c r="F5" s="11"/>
      <c r="G5" s="4" t="s">
        <v>15</v>
      </c>
      <c r="H5" s="1" t="s">
        <v>16</v>
      </c>
    </row>
    <row r="6" customFormat="false" ht="13.8" hidden="false" customHeight="false" outlineLevel="0" collapsed="false">
      <c r="A6" s="6" t="n">
        <v>43.68</v>
      </c>
      <c r="B6" s="6" t="n">
        <v>45.84</v>
      </c>
      <c r="C6" s="6" t="n">
        <v>91</v>
      </c>
      <c r="D6" s="12" t="n">
        <f aca="false">(C6 / (($A$3-2)*$B$3)*100)-50+50</f>
        <v>63.1944444444444</v>
      </c>
      <c r="E6" s="12" t="n">
        <f aca="false">($C$3-(A6+B6)/2)/((($A$3-1)/$A$3)*$E$3*$F$3)+50</f>
        <v>52.2514285714286</v>
      </c>
      <c r="F6" s="3"/>
      <c r="G6" s="13" t="n">
        <f aca="false">(POWER(1-(1/480)*($D$3-1)/($D$3+$G$3),$B$3)-1)*(($A$3-1)/$A$3)*$E$3*$F$3*(D6-E6)</f>
        <v>-0.614804834522818</v>
      </c>
    </row>
    <row r="7" customFormat="false" ht="13.8" hidden="false" customHeight="false" outlineLevel="0" collapsed="false">
      <c r="A7" s="3"/>
      <c r="B7" s="3"/>
      <c r="C7" s="3"/>
      <c r="D7" s="3"/>
      <c r="E7" s="3"/>
      <c r="F7" s="3" t="s">
        <v>17</v>
      </c>
      <c r="G7" s="13" t="n">
        <f aca="false">(POWER(1-(1/480)*(($D$3-1)/($D$3+$G$3))*($A$3/($A$3-1)),$B$3)-1)*(($A$3-1)/$A$3)*$E$3*$F$3*(D6-E6)</f>
        <v>-0.701074697241224</v>
      </c>
      <c r="H7" s="14" t="n">
        <f aca="false">(G7/G6-1)*100</f>
        <v>14.0320729236562</v>
      </c>
    </row>
    <row r="8" customFormat="false" ht="13.8" hidden="false" customHeight="false" outlineLevel="0" collapsed="false">
      <c r="A8" s="3"/>
      <c r="B8" s="3"/>
      <c r="C8" s="3"/>
      <c r="D8" s="3"/>
      <c r="E8" s="3"/>
      <c r="F8" s="3" t="s">
        <v>18</v>
      </c>
      <c r="G8" s="13" t="n">
        <f aca="false">(POWER(1-(1/480)*($D$3-1)/($D$3+$G$3),$B$3)-1)*$E$3*$F$3*(D6-E6)</f>
        <v>-0.702634096597506</v>
      </c>
    </row>
    <row r="9" customFormat="false" ht="13.8" hidden="false" customHeight="false" outlineLevel="0" collapsed="false">
      <c r="A9" s="3"/>
      <c r="B9" s="3"/>
      <c r="C9" s="3"/>
      <c r="D9" s="3"/>
      <c r="E9" s="3" t="s">
        <v>19</v>
      </c>
      <c r="F9" s="3"/>
      <c r="G9" s="13" t="n">
        <f aca="false">(POWER(1-(1/480),$B$3)-1)*$E$3*$F$3*(D6-E6)</f>
        <v>-1.06848014769957</v>
      </c>
    </row>
    <row r="10" customFormat="false" ht="13.8" hidden="false" customHeight="false" outlineLevel="0" collapsed="false">
      <c r="A10" s="3"/>
      <c r="B10" s="3"/>
      <c r="C10" s="3"/>
      <c r="D10" s="3"/>
      <c r="E10" s="3" t="s">
        <v>20</v>
      </c>
      <c r="F10" s="3"/>
      <c r="G10" s="13" t="n">
        <f aca="false">-$B$3/480*$E$3*$F$3*(D6-E6)</f>
        <v>-1.09430158730159</v>
      </c>
    </row>
    <row r="11" customFormat="false" ht="13.8" hidden="false" customHeight="false" outlineLevel="0" collapsed="false">
      <c r="A11" s="3"/>
      <c r="B11" s="3"/>
      <c r="C11" s="3"/>
      <c r="D11" s="3"/>
      <c r="E11" s="3"/>
      <c r="F11" s="3"/>
      <c r="G11" s="3"/>
    </row>
    <row r="12" customFormat="false" ht="13.8" hidden="false" customHeight="false" outlineLevel="0" collapsed="false">
      <c r="A12" s="3"/>
      <c r="B12" s="3"/>
      <c r="C12" s="3"/>
      <c r="D12" s="3"/>
      <c r="E12" s="3"/>
      <c r="F12" s="3"/>
      <c r="G12" s="3"/>
    </row>
    <row r="13" customFormat="false" ht="13.8" hidden="false" customHeight="false" outlineLevel="0" collapsed="false">
      <c r="A13" s="3"/>
      <c r="B13" s="3"/>
      <c r="C13" s="3"/>
      <c r="D13" s="3"/>
      <c r="E13" s="3"/>
      <c r="F13" s="3"/>
      <c r="G13" s="3"/>
    </row>
    <row r="14" customFormat="false" ht="13.8" hidden="false" customHeight="false" outlineLevel="0" collapsed="false">
      <c r="A14" s="15"/>
      <c r="B14" s="3"/>
      <c r="C14" s="3"/>
      <c r="D14" s="3"/>
      <c r="E14" s="3"/>
      <c r="F14" s="3"/>
      <c r="G14" s="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LibreOffice/5.4.7.2$Linux_X86_64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da-DK</dc:language>
  <cp:lastModifiedBy>Ulrik Dickow</cp:lastModifiedBy>
  <dcterms:modified xsi:type="dcterms:W3CDTF">2018-10-04T13:41:59Z</dcterms:modified>
  <cp:revision>22</cp:revision>
  <dc:subject/>
  <dc:title/>
</cp:coreProperties>
</file>